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480" yWindow="120" windowWidth="29480" windowHeight="15620"/>
  </bookViews>
  <sheets>
    <sheet name="Budget Worksheet" sheetId="8" r:id="rId1"/>
  </sheets>
  <definedNames>
    <definedName name="_xlnm.Print_Area" localSheetId="0">'Budget Worksheet'!$A$1:$F$48</definedName>
    <definedName name="_xlnm.Print_Titles" localSheetId="0">'Budget Worksheet'!$A:$B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8" l="1"/>
  <c r="C24" i="8"/>
  <c r="C23" i="8"/>
  <c r="C35" i="8"/>
  <c r="C37" i="8"/>
  <c r="C32" i="8"/>
  <c r="C21" i="8"/>
  <c r="C43" i="8"/>
  <c r="C44" i="8"/>
  <c r="C8" i="8"/>
  <c r="D8" i="8"/>
  <c r="C9" i="8"/>
  <c r="D9" i="8"/>
  <c r="C3" i="8"/>
  <c r="D3" i="8"/>
  <c r="C4" i="8"/>
  <c r="D4" i="8"/>
  <c r="C7" i="8"/>
  <c r="D7" i="8"/>
  <c r="C5" i="8"/>
  <c r="D5" i="8"/>
  <c r="D15" i="8"/>
  <c r="D24" i="8"/>
  <c r="D23" i="8"/>
  <c r="D35" i="8"/>
  <c r="D37" i="8"/>
  <c r="D32" i="8"/>
  <c r="D21" i="8"/>
  <c r="D43" i="8"/>
  <c r="E8" i="8"/>
  <c r="E9" i="8"/>
  <c r="E3" i="8"/>
  <c r="E4" i="8"/>
  <c r="E7" i="8"/>
  <c r="E5" i="8"/>
  <c r="E15" i="8"/>
  <c r="E24" i="8"/>
  <c r="E23" i="8"/>
  <c r="E35" i="8"/>
  <c r="E37" i="8"/>
  <c r="E32" i="8"/>
  <c r="E21" i="8"/>
  <c r="E43" i="8"/>
  <c r="C14" i="8"/>
  <c r="C40" i="8"/>
  <c r="F43" i="8"/>
  <c r="C25" i="8"/>
  <c r="D25" i="8"/>
  <c r="C26" i="8"/>
  <c r="C27" i="8"/>
  <c r="D27" i="8"/>
  <c r="C28" i="8"/>
  <c r="D28" i="8"/>
  <c r="C29" i="8"/>
  <c r="D29" i="8"/>
  <c r="E29" i="8"/>
  <c r="C30" i="8"/>
  <c r="C31" i="8"/>
  <c r="C33" i="8"/>
  <c r="D33" i="8"/>
  <c r="C34" i="8"/>
  <c r="D34" i="8"/>
  <c r="E34" i="8"/>
  <c r="C36" i="8"/>
  <c r="C38" i="8"/>
  <c r="D38" i="8"/>
  <c r="E38" i="8"/>
  <c r="C39" i="8"/>
  <c r="D39" i="8"/>
  <c r="E39" i="8"/>
  <c r="D40" i="8"/>
  <c r="E40" i="8"/>
  <c r="C41" i="8"/>
  <c r="D41" i="8"/>
  <c r="C42" i="8"/>
  <c r="C22" i="8"/>
  <c r="D22" i="8"/>
  <c r="E22" i="8"/>
  <c r="C10" i="8"/>
  <c r="D10" i="8"/>
  <c r="E10" i="8"/>
  <c r="C11" i="8"/>
  <c r="D11" i="8"/>
  <c r="E11" i="8"/>
  <c r="C12" i="8"/>
  <c r="C6" i="8"/>
  <c r="D6" i="8"/>
  <c r="E6" i="8"/>
  <c r="C13" i="8"/>
  <c r="D14" i="8"/>
  <c r="F15" i="8"/>
  <c r="D12" i="8"/>
  <c r="D36" i="8"/>
  <c r="E36" i="8"/>
  <c r="E41" i="8"/>
  <c r="E14" i="8"/>
  <c r="D42" i="8"/>
  <c r="D26" i="8"/>
  <c r="D30" i="8"/>
  <c r="E27" i="8"/>
  <c r="E33" i="8"/>
  <c r="E25" i="8"/>
  <c r="D31" i="8"/>
  <c r="E28" i="8"/>
  <c r="D13" i="8"/>
  <c r="E12" i="8"/>
  <c r="E42" i="8"/>
  <c r="E26" i="8"/>
  <c r="E30" i="8"/>
  <c r="E13" i="8"/>
  <c r="E31" i="8"/>
  <c r="C47" i="8"/>
  <c r="C46" i="8"/>
  <c r="D44" i="8"/>
  <c r="E44" i="8"/>
  <c r="D47" i="8"/>
  <c r="D46" i="8"/>
  <c r="E47" i="8"/>
  <c r="E46" i="8"/>
</calcChain>
</file>

<file path=xl/sharedStrings.xml><?xml version="1.0" encoding="utf-8"?>
<sst xmlns="http://schemas.openxmlformats.org/spreadsheetml/2006/main" count="51" uniqueCount="46">
  <si>
    <t>Fees for Services</t>
  </si>
  <si>
    <t>Fundraisers</t>
  </si>
  <si>
    <t>Fundraising Expenses</t>
  </si>
  <si>
    <t>Insurance</t>
  </si>
  <si>
    <t>Legal Fees</t>
  </si>
  <si>
    <t>Postage</t>
  </si>
  <si>
    <t>Printing</t>
  </si>
  <si>
    <t>Telephone</t>
  </si>
  <si>
    <t>Travel</t>
  </si>
  <si>
    <t>Training</t>
  </si>
  <si>
    <t>Fuel</t>
  </si>
  <si>
    <t>Meals</t>
  </si>
  <si>
    <t>Monthly</t>
  </si>
  <si>
    <t>Support and Revenue Plus Increase:</t>
  </si>
  <si>
    <t xml:space="preserve">Total:  </t>
  </si>
  <si>
    <t xml:space="preserve">Net Revenue Minus Expenses:  </t>
  </si>
  <si>
    <t>Cash Donations</t>
  </si>
  <si>
    <t>Grants</t>
  </si>
  <si>
    <t>Checks</t>
  </si>
  <si>
    <t>Member Dues</t>
  </si>
  <si>
    <t>Sales (Website Merchandise, etc)</t>
  </si>
  <si>
    <t>1st Year</t>
  </si>
  <si>
    <t>2nd Year</t>
  </si>
  <si>
    <t>3rd Year</t>
  </si>
  <si>
    <t xml:space="preserve">Percentage Of Funds Spent On Actual Programs:  </t>
  </si>
  <si>
    <t>Funds Spent On Actual Programs</t>
  </si>
  <si>
    <t>Accounting / Bookkeeping</t>
  </si>
  <si>
    <t xml:space="preserve">Percentage Of Internal Expenses:  </t>
  </si>
  <si>
    <t>(Increasing)</t>
  </si>
  <si>
    <t>Online / PayPal / Credit Cards</t>
  </si>
  <si>
    <t>(Decreasing)</t>
  </si>
  <si>
    <t>In kind Donations</t>
  </si>
  <si>
    <t>Other - (Explain If Any)</t>
  </si>
  <si>
    <t>Equipment Donations</t>
  </si>
  <si>
    <t>Sponsorships</t>
  </si>
  <si>
    <t>Rent (vehicles)</t>
  </si>
  <si>
    <t>Rent (Facilities)</t>
  </si>
  <si>
    <t>Employee Salaries</t>
  </si>
  <si>
    <t>Office Supplies &amp; Software</t>
  </si>
  <si>
    <t>Tax</t>
  </si>
  <si>
    <t>Licensing Fees</t>
  </si>
  <si>
    <t>Legislation Influence</t>
  </si>
  <si>
    <t>Other (Explain If Any)</t>
  </si>
  <si>
    <t>Professional Fees (Explain If Any)</t>
  </si>
  <si>
    <t xml:space="preserve">Lodging </t>
  </si>
  <si>
    <t>Internal and Program Expenses Plus Increase: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</si>
</sst>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12"/>
      <name val="Courier New"/>
      <family val="3"/>
    </font>
    <font>
      <sz val="8"/>
      <name val="Courier New"/>
      <family val="3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quotePrefix="1" applyFont="1"/>
    <xf numFmtId="0" fontId="5" fillId="0" borderId="0" xfId="0" applyFont="1"/>
    <xf numFmtId="0" fontId="3" fillId="0" borderId="0" xfId="0" applyFont="1" applyFill="1"/>
    <xf numFmtId="44" fontId="3" fillId="0" borderId="0" xfId="1" applyFont="1" applyFill="1"/>
    <xf numFmtId="0" fontId="4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4" borderId="2" xfId="0" applyNumberFormat="1" applyFont="1" applyFill="1" applyBorder="1" applyAlignment="1">
      <alignment horizontal="center" vertical="center"/>
    </xf>
    <xf numFmtId="9" fontId="4" fillId="4" borderId="2" xfId="2" applyFont="1" applyFill="1" applyBorder="1" applyAlignment="1">
      <alignment horizontal="center" vertical="center"/>
    </xf>
    <xf numFmtId="9" fontId="4" fillId="4" borderId="3" xfId="2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0" fontId="4" fillId="6" borderId="2" xfId="0" applyNumberFormat="1" applyFont="1" applyFill="1" applyBorder="1" applyAlignment="1">
      <alignment horizontal="center" vertical="center"/>
    </xf>
    <xf numFmtId="10" fontId="4" fillId="4" borderId="2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164" fontId="5" fillId="6" borderId="12" xfId="1" applyNumberFormat="1" applyFont="1" applyFill="1" applyBorder="1" applyAlignment="1">
      <alignment horizontal="right" vertical="center" indent="1"/>
    </xf>
    <xf numFmtId="164" fontId="5" fillId="0" borderId="12" xfId="1" applyNumberFormat="1" applyFont="1" applyFill="1" applyBorder="1" applyAlignment="1">
      <alignment horizontal="right" vertical="center" indent="1"/>
    </xf>
    <xf numFmtId="164" fontId="5" fillId="5" borderId="12" xfId="1" applyNumberFormat="1" applyFont="1" applyFill="1" applyBorder="1" applyAlignment="1">
      <alignment horizontal="right" vertical="center" indent="1"/>
    </xf>
    <xf numFmtId="164" fontId="4" fillId="3" borderId="2" xfId="1" applyNumberFormat="1" applyFont="1" applyFill="1" applyBorder="1" applyAlignment="1">
      <alignment horizontal="right" vertical="center" indent="1"/>
    </xf>
    <xf numFmtId="164" fontId="4" fillId="2" borderId="2" xfId="1" applyNumberFormat="1" applyFont="1" applyFill="1" applyBorder="1" applyAlignment="1">
      <alignment horizontal="right" vertical="center" indent="1"/>
    </xf>
    <xf numFmtId="164" fontId="5" fillId="6" borderId="0" xfId="1" applyNumberFormat="1" applyFont="1" applyFill="1" applyBorder="1" applyAlignment="1">
      <alignment horizontal="right" vertical="center" indent="1"/>
    </xf>
    <xf numFmtId="164" fontId="5" fillId="0" borderId="0" xfId="1" applyNumberFormat="1" applyFont="1" applyFill="1" applyBorder="1" applyAlignment="1">
      <alignment horizontal="right" vertical="center" indent="1"/>
    </xf>
    <xf numFmtId="164" fontId="5" fillId="5" borderId="0" xfId="1" applyNumberFormat="1" applyFont="1" applyFill="1" applyBorder="1" applyAlignment="1">
      <alignment horizontal="right" vertical="center" indent="1"/>
    </xf>
    <xf numFmtId="164" fontId="5" fillId="0" borderId="1" xfId="1" applyNumberFormat="1" applyFont="1" applyFill="1" applyBorder="1" applyAlignment="1">
      <alignment horizontal="right" vertical="center" indent="1"/>
    </xf>
    <xf numFmtId="164" fontId="5" fillId="0" borderId="11" xfId="1" applyNumberFormat="1" applyFont="1" applyFill="1" applyBorder="1" applyAlignment="1">
      <alignment horizontal="right" vertical="center" indent="1"/>
    </xf>
    <xf numFmtId="164" fontId="4" fillId="3" borderId="11" xfId="1" applyNumberFormat="1" applyFont="1" applyFill="1" applyBorder="1" applyAlignment="1">
      <alignment horizontal="right" vertical="center" indent="1"/>
    </xf>
    <xf numFmtId="164" fontId="5" fillId="0" borderId="9" xfId="1" applyNumberFormat="1" applyFont="1" applyFill="1" applyBorder="1" applyAlignment="1">
      <alignment horizontal="right" vertical="center" indent="1"/>
    </xf>
    <xf numFmtId="164" fontId="5" fillId="5" borderId="9" xfId="1" applyNumberFormat="1" applyFont="1" applyFill="1" applyBorder="1" applyAlignment="1">
      <alignment horizontal="right" vertical="center" indent="1"/>
    </xf>
    <xf numFmtId="164" fontId="5" fillId="0" borderId="9" xfId="1" applyNumberFormat="1" applyFont="1" applyBorder="1" applyAlignment="1">
      <alignment horizontal="right" vertical="center" indent="1"/>
    </xf>
    <xf numFmtId="164" fontId="5" fillId="0" borderId="5" xfId="1" applyNumberFormat="1" applyFont="1" applyBorder="1" applyAlignment="1">
      <alignment horizontal="right" vertical="center" indent="1"/>
    </xf>
    <xf numFmtId="164" fontId="5" fillId="0" borderId="12" xfId="1" applyNumberFormat="1" applyFont="1" applyBorder="1" applyAlignment="1">
      <alignment horizontal="right" vertical="center" indent="1"/>
    </xf>
    <xf numFmtId="164" fontId="5" fillId="0" borderId="11" xfId="1" applyNumberFormat="1" applyFont="1" applyBorder="1" applyAlignment="1">
      <alignment horizontal="right" vertical="center" indent="1"/>
    </xf>
    <xf numFmtId="44" fontId="4" fillId="0" borderId="6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/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5" borderId="8" xfId="0" applyFont="1" applyFill="1" applyBorder="1" applyAlignment="1">
      <alignment horizontal="left" vertical="center" indent="1"/>
    </xf>
    <xf numFmtId="0" fontId="5" fillId="5" borderId="9" xfId="0" applyFont="1" applyFill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 indent="1"/>
    </xf>
    <xf numFmtId="0" fontId="5" fillId="5" borderId="7" xfId="0" applyFont="1" applyFill="1" applyBorder="1" applyAlignment="1">
      <alignment horizontal="left" vertical="center" indent="1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right"/>
    </xf>
    <xf numFmtId="0" fontId="5" fillId="6" borderId="14" xfId="0" applyFont="1" applyFill="1" applyBorder="1" applyAlignment="1">
      <alignment horizontal="left" vertical="center" indent="1"/>
    </xf>
    <xf numFmtId="0" fontId="5" fillId="6" borderId="7" xfId="0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indent="1"/>
    </xf>
    <xf numFmtId="0" fontId="5" fillId="0" borderId="9" xfId="0" applyFont="1" applyFill="1" applyBorder="1" applyAlignment="1">
      <alignment horizontal="left" vertical="center" indent="1"/>
    </xf>
  </cellXfs>
  <cellStyles count="7">
    <cellStyle name="Currency" xfId="1" builtinId="4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showWhiteSpace="0" view="pageLayout" topLeftCell="A2" workbookViewId="0">
      <selection activeCell="F11" sqref="F11"/>
    </sheetView>
  </sheetViews>
  <sheetFormatPr baseColWidth="10" defaultColWidth="8.83203125" defaultRowHeight="16" x14ac:dyDescent="0"/>
  <cols>
    <col min="1" max="1" width="6.5" style="1" customWidth="1"/>
    <col min="2" max="2" width="47.5" style="1" customWidth="1"/>
    <col min="3" max="3" width="13.5" style="1" customWidth="1"/>
    <col min="4" max="4" width="13.6640625" style="1" customWidth="1"/>
    <col min="5" max="5" width="13.83203125" style="1" customWidth="1"/>
    <col min="6" max="6" width="12.5" style="4" customWidth="1"/>
    <col min="7" max="7" width="8.5" style="1" customWidth="1"/>
    <col min="8" max="8" width="3.6640625" style="1" customWidth="1"/>
    <col min="9" max="9" width="7.33203125" style="1" customWidth="1"/>
    <col min="10" max="10" width="7" style="1" customWidth="1"/>
    <col min="11" max="11" width="10.1640625" style="1" customWidth="1"/>
    <col min="12" max="16384" width="8.83203125" style="1"/>
  </cols>
  <sheetData>
    <row r="1" spans="1:12" ht="15">
      <c r="A1" s="47"/>
      <c r="B1" s="48"/>
      <c r="C1" s="8" t="s">
        <v>21</v>
      </c>
      <c r="D1" s="8" t="s">
        <v>22</v>
      </c>
      <c r="E1" s="8" t="s">
        <v>23</v>
      </c>
      <c r="F1" s="9"/>
    </row>
    <row r="2" spans="1:12" ht="15">
      <c r="A2" s="59" t="s">
        <v>13</v>
      </c>
      <c r="B2" s="60"/>
      <c r="C2" s="10">
        <v>0</v>
      </c>
      <c r="D2" s="11">
        <v>0.1</v>
      </c>
      <c r="E2" s="11">
        <v>0.1</v>
      </c>
      <c r="F2" s="8" t="s">
        <v>12</v>
      </c>
      <c r="G2" s="2"/>
      <c r="H2" s="2"/>
      <c r="I2" s="2"/>
      <c r="J2" s="2"/>
      <c r="K2" s="2"/>
      <c r="L2" s="2"/>
    </row>
    <row r="3" spans="1:12" ht="15">
      <c r="A3" s="49" t="s">
        <v>29</v>
      </c>
      <c r="B3" s="50"/>
      <c r="C3" s="21">
        <f>+F3*12</f>
        <v>360</v>
      </c>
      <c r="D3" s="21">
        <f t="shared" ref="D3:E5" si="0">+C3*(1+D$2)</f>
        <v>396.00000000000006</v>
      </c>
      <c r="E3" s="26">
        <f t="shared" si="0"/>
        <v>435.60000000000008</v>
      </c>
      <c r="F3" s="21">
        <v>30</v>
      </c>
      <c r="G3" s="2"/>
      <c r="H3" s="2"/>
      <c r="I3" s="2"/>
      <c r="J3" s="2"/>
      <c r="K3" s="2"/>
      <c r="L3" s="2"/>
    </row>
    <row r="4" spans="1:12" ht="15">
      <c r="A4" s="41" t="s">
        <v>18</v>
      </c>
      <c r="B4" s="42"/>
      <c r="C4" s="20">
        <f>+F4*12</f>
        <v>1200</v>
      </c>
      <c r="D4" s="34">
        <f>+C4*(1+D$2)</f>
        <v>1320</v>
      </c>
      <c r="E4" s="25">
        <f t="shared" si="0"/>
        <v>1452.0000000000002</v>
      </c>
      <c r="F4" s="34">
        <v>100</v>
      </c>
      <c r="G4" s="2"/>
      <c r="H4" s="2"/>
      <c r="I4" s="2"/>
      <c r="J4" s="2"/>
      <c r="K4" s="2"/>
      <c r="L4" s="2"/>
    </row>
    <row r="5" spans="1:12" ht="15">
      <c r="A5" s="43" t="s">
        <v>16</v>
      </c>
      <c r="B5" s="44"/>
      <c r="C5" s="21">
        <f>+F5*12</f>
        <v>600</v>
      </c>
      <c r="D5" s="21">
        <f>+C5*(1+D$2)</f>
        <v>660</v>
      </c>
      <c r="E5" s="26">
        <f t="shared" si="0"/>
        <v>726.00000000000011</v>
      </c>
      <c r="F5" s="21">
        <v>50</v>
      </c>
      <c r="G5" s="2"/>
      <c r="H5" s="2"/>
      <c r="I5" s="2"/>
      <c r="J5" s="2"/>
      <c r="K5" s="2"/>
      <c r="L5" s="2"/>
    </row>
    <row r="6" spans="1:12" ht="15">
      <c r="A6" s="41" t="s">
        <v>17</v>
      </c>
      <c r="B6" s="42"/>
      <c r="C6" s="20">
        <f>+F6*12</f>
        <v>0</v>
      </c>
      <c r="D6" s="20">
        <f>+C6*(1+D$2)</f>
        <v>0</v>
      </c>
      <c r="E6" s="25">
        <f>+D6*(1+E$2)</f>
        <v>0</v>
      </c>
      <c r="F6" s="34">
        <v>0</v>
      </c>
      <c r="G6" s="2"/>
      <c r="H6" s="2"/>
      <c r="I6" s="2"/>
      <c r="J6" s="2"/>
      <c r="K6" s="2"/>
      <c r="L6" s="2"/>
    </row>
    <row r="7" spans="1:12" ht="15">
      <c r="A7" s="43" t="s">
        <v>31</v>
      </c>
      <c r="B7" s="44"/>
      <c r="C7" s="21">
        <f t="shared" ref="C7:C14" si="1">+F7*12</f>
        <v>1080</v>
      </c>
      <c r="D7" s="21">
        <f t="shared" ref="D7:E14" si="2">+C7*(1+D$2)</f>
        <v>1188</v>
      </c>
      <c r="E7" s="26">
        <f t="shared" si="2"/>
        <v>1306.8000000000002</v>
      </c>
      <c r="F7" s="21">
        <v>90</v>
      </c>
      <c r="G7" s="2"/>
      <c r="H7" s="2"/>
      <c r="I7" s="2"/>
      <c r="J7" s="2"/>
      <c r="K7" s="2"/>
      <c r="L7" s="2"/>
    </row>
    <row r="8" spans="1:12" ht="15">
      <c r="A8" s="41" t="s">
        <v>33</v>
      </c>
      <c r="B8" s="42"/>
      <c r="C8" s="20">
        <f t="shared" si="1"/>
        <v>960</v>
      </c>
      <c r="D8" s="34">
        <f t="shared" si="2"/>
        <v>1056</v>
      </c>
      <c r="E8" s="25">
        <f t="shared" si="2"/>
        <v>1161.6000000000001</v>
      </c>
      <c r="F8" s="34">
        <v>80</v>
      </c>
      <c r="G8" s="2"/>
      <c r="H8" s="2"/>
      <c r="I8" s="2"/>
      <c r="J8" s="2"/>
      <c r="K8" s="2"/>
      <c r="L8" s="2"/>
    </row>
    <row r="9" spans="1:12" ht="15">
      <c r="A9" s="43" t="s">
        <v>34</v>
      </c>
      <c r="B9" s="44"/>
      <c r="C9" s="21">
        <f t="shared" si="1"/>
        <v>240</v>
      </c>
      <c r="D9" s="21">
        <f t="shared" si="2"/>
        <v>264</v>
      </c>
      <c r="E9" s="26">
        <f t="shared" si="2"/>
        <v>290.40000000000003</v>
      </c>
      <c r="F9" s="21">
        <v>20</v>
      </c>
      <c r="G9" s="2"/>
      <c r="H9" s="2"/>
      <c r="I9" s="2"/>
      <c r="J9" s="2"/>
      <c r="K9" s="2"/>
      <c r="L9" s="2"/>
    </row>
    <row r="10" spans="1:12" ht="15">
      <c r="A10" s="41" t="s">
        <v>19</v>
      </c>
      <c r="B10" s="42"/>
      <c r="C10" s="20">
        <f t="shared" si="1"/>
        <v>0</v>
      </c>
      <c r="D10" s="20">
        <f t="shared" si="2"/>
        <v>0</v>
      </c>
      <c r="E10" s="25">
        <f t="shared" si="2"/>
        <v>0</v>
      </c>
      <c r="F10" s="34">
        <v>0</v>
      </c>
      <c r="G10" s="2"/>
      <c r="H10" s="2"/>
      <c r="I10" s="2"/>
      <c r="J10" s="2"/>
      <c r="K10" s="2"/>
      <c r="L10" s="2"/>
    </row>
    <row r="11" spans="1:12" ht="15">
      <c r="A11" s="43" t="s">
        <v>0</v>
      </c>
      <c r="B11" s="44"/>
      <c r="C11" s="21">
        <f t="shared" si="1"/>
        <v>0</v>
      </c>
      <c r="D11" s="21">
        <f t="shared" si="2"/>
        <v>0</v>
      </c>
      <c r="E11" s="26">
        <f t="shared" si="2"/>
        <v>0</v>
      </c>
      <c r="F11" s="21">
        <v>0</v>
      </c>
      <c r="G11" s="2"/>
      <c r="H11" s="2"/>
      <c r="I11" s="2"/>
      <c r="J11" s="2"/>
      <c r="K11" s="2"/>
      <c r="L11" s="2"/>
    </row>
    <row r="12" spans="1:12" ht="15">
      <c r="A12" s="41" t="s">
        <v>1</v>
      </c>
      <c r="B12" s="42"/>
      <c r="C12" s="20">
        <f t="shared" si="1"/>
        <v>1200</v>
      </c>
      <c r="D12" s="20">
        <f t="shared" si="2"/>
        <v>1320</v>
      </c>
      <c r="E12" s="25">
        <f t="shared" si="2"/>
        <v>1452.0000000000002</v>
      </c>
      <c r="F12" s="34">
        <v>100</v>
      </c>
      <c r="G12" s="2"/>
      <c r="H12" s="2"/>
      <c r="I12" s="2"/>
      <c r="J12" s="2"/>
      <c r="K12" s="2"/>
      <c r="L12" s="2"/>
    </row>
    <row r="13" spans="1:12" ht="15">
      <c r="A13" s="43" t="s">
        <v>20</v>
      </c>
      <c r="B13" s="44"/>
      <c r="C13" s="21">
        <f t="shared" si="1"/>
        <v>120</v>
      </c>
      <c r="D13" s="21">
        <f t="shared" si="2"/>
        <v>132</v>
      </c>
      <c r="E13" s="26">
        <f t="shared" si="2"/>
        <v>145.20000000000002</v>
      </c>
      <c r="F13" s="21">
        <v>10</v>
      </c>
      <c r="G13" s="2"/>
      <c r="H13" s="2"/>
      <c r="I13" s="2"/>
      <c r="J13" s="2"/>
      <c r="K13" s="2"/>
      <c r="L13" s="2"/>
    </row>
    <row r="14" spans="1:12" ht="15">
      <c r="A14" s="57" t="s">
        <v>32</v>
      </c>
      <c r="B14" s="58"/>
      <c r="C14" s="21">
        <f t="shared" si="1"/>
        <v>0</v>
      </c>
      <c r="D14" s="35">
        <f t="shared" si="2"/>
        <v>0</v>
      </c>
      <c r="E14" s="27">
        <f t="shared" si="2"/>
        <v>0</v>
      </c>
      <c r="F14" s="35">
        <v>0</v>
      </c>
      <c r="G14" s="2"/>
      <c r="H14" s="2"/>
      <c r="I14" s="2"/>
      <c r="J14" s="2"/>
      <c r="K14" s="2"/>
      <c r="L14" s="2"/>
    </row>
    <row r="15" spans="1:12" ht="15">
      <c r="A15" s="51" t="s">
        <v>14</v>
      </c>
      <c r="B15" s="52"/>
      <c r="C15" s="29">
        <f>12*SUM(F3:F14)</f>
        <v>5760</v>
      </c>
      <c r="D15" s="29">
        <f>SUM(D3:D14)</f>
        <v>6336</v>
      </c>
      <c r="E15" s="29">
        <f>SUM(E3:E14)</f>
        <v>6969.6</v>
      </c>
      <c r="F15" s="22">
        <f>SUM(F3:F14)</f>
        <v>480</v>
      </c>
      <c r="G15" s="2"/>
      <c r="H15" s="2"/>
      <c r="I15" s="2"/>
      <c r="J15" s="2"/>
      <c r="K15" s="2"/>
      <c r="L15" s="2"/>
    </row>
    <row r="16" spans="1:12" ht="15">
      <c r="A16" s="55"/>
      <c r="B16" s="55"/>
      <c r="C16" s="36"/>
      <c r="D16" s="36"/>
      <c r="E16" s="36"/>
      <c r="F16" s="36"/>
      <c r="G16" s="2"/>
      <c r="H16" s="2"/>
      <c r="I16" s="2"/>
      <c r="J16" s="2"/>
      <c r="K16" s="2"/>
      <c r="L16" s="2"/>
    </row>
    <row r="17" spans="1:12" ht="15">
      <c r="A17" s="55"/>
      <c r="B17" s="55"/>
      <c r="C17" s="37"/>
      <c r="D17" s="37"/>
      <c r="E17" s="37"/>
      <c r="F17" s="37"/>
      <c r="G17" s="2"/>
      <c r="H17" s="2"/>
      <c r="I17" s="2"/>
      <c r="J17" s="2"/>
      <c r="K17" s="2"/>
      <c r="L17" s="2"/>
    </row>
    <row r="18" spans="1:12" ht="15">
      <c r="A18" s="55"/>
      <c r="B18" s="55"/>
      <c r="C18" s="37"/>
      <c r="D18" s="37"/>
      <c r="E18" s="37"/>
      <c r="F18" s="37"/>
      <c r="G18" s="2"/>
      <c r="H18" s="2"/>
      <c r="I18" s="2"/>
      <c r="J18" s="2"/>
      <c r="K18" s="2"/>
      <c r="L18" s="2"/>
    </row>
    <row r="19" spans="1:12" ht="15">
      <c r="A19" s="56"/>
      <c r="B19" s="56"/>
      <c r="C19" s="8" t="s">
        <v>21</v>
      </c>
      <c r="D19" s="8" t="s">
        <v>22</v>
      </c>
      <c r="E19" s="8" t="s">
        <v>23</v>
      </c>
      <c r="F19" s="38"/>
      <c r="G19" s="2"/>
      <c r="H19" s="2"/>
      <c r="I19" s="2"/>
      <c r="J19" s="2"/>
      <c r="K19" s="2"/>
      <c r="L19" s="2"/>
    </row>
    <row r="20" spans="1:12" ht="15">
      <c r="A20" s="16"/>
      <c r="B20" s="7" t="s">
        <v>45</v>
      </c>
      <c r="C20" s="10">
        <v>0</v>
      </c>
      <c r="D20" s="11">
        <v>0.05</v>
      </c>
      <c r="E20" s="12">
        <v>0.05</v>
      </c>
      <c r="F20" s="39"/>
      <c r="G20" s="2"/>
      <c r="H20" s="2"/>
      <c r="I20" s="2"/>
      <c r="J20" s="2"/>
      <c r="K20" s="2"/>
      <c r="L20" s="2"/>
    </row>
    <row r="21" spans="1:12" ht="15">
      <c r="A21" s="63" t="s">
        <v>25</v>
      </c>
      <c r="B21" s="64"/>
      <c r="C21" s="19">
        <f>+C15-SUM(C22:C42)</f>
        <v>5172</v>
      </c>
      <c r="D21" s="24">
        <f>+D15-SUM(D22:D42)</f>
        <v>5718.6</v>
      </c>
      <c r="E21" s="19">
        <f>+E15-SUM(E22:E42)</f>
        <v>6321.33</v>
      </c>
      <c r="F21" s="13" t="s">
        <v>12</v>
      </c>
      <c r="G21" s="2"/>
      <c r="H21" s="2"/>
      <c r="I21" s="2"/>
      <c r="J21" s="2"/>
      <c r="K21" s="2"/>
      <c r="L21" s="2"/>
    </row>
    <row r="22" spans="1:12" ht="15">
      <c r="A22" s="65" t="s">
        <v>26</v>
      </c>
      <c r="B22" s="66"/>
      <c r="C22" s="20">
        <f>+F22*12</f>
        <v>0</v>
      </c>
      <c r="D22" s="25">
        <f>+C22*(1+D$20)</f>
        <v>0</v>
      </c>
      <c r="E22" s="20">
        <f>+D22*(1+E$20)</f>
        <v>0</v>
      </c>
      <c r="F22" s="30">
        <v>0</v>
      </c>
      <c r="G22" s="2"/>
      <c r="H22" s="2"/>
      <c r="I22" s="2"/>
      <c r="J22" s="2"/>
      <c r="K22" s="2"/>
      <c r="L22" s="2"/>
    </row>
    <row r="23" spans="1:12" ht="15">
      <c r="A23" s="43" t="s">
        <v>2</v>
      </c>
      <c r="B23" s="44"/>
      <c r="C23" s="21">
        <f>+F23*12</f>
        <v>120</v>
      </c>
      <c r="D23" s="26">
        <f t="shared" ref="D23:E34" si="3">+C23*(1+D$20)</f>
        <v>126</v>
      </c>
      <c r="E23" s="21">
        <f t="shared" si="3"/>
        <v>132.30000000000001</v>
      </c>
      <c r="F23" s="31">
        <v>10</v>
      </c>
      <c r="G23" s="2"/>
      <c r="H23" s="2"/>
      <c r="I23" s="2"/>
      <c r="J23" s="2"/>
      <c r="K23" s="2"/>
      <c r="L23" s="2"/>
    </row>
    <row r="24" spans="1:12" ht="15">
      <c r="A24" s="41" t="s">
        <v>3</v>
      </c>
      <c r="B24" s="42"/>
      <c r="C24" s="20">
        <f t="shared" ref="C24:C42" si="4">+F24*12</f>
        <v>108</v>
      </c>
      <c r="D24" s="25">
        <f t="shared" si="3"/>
        <v>113.4</v>
      </c>
      <c r="E24" s="20">
        <f t="shared" si="3"/>
        <v>119.07000000000001</v>
      </c>
      <c r="F24" s="32">
        <v>9</v>
      </c>
      <c r="G24" s="2"/>
      <c r="H24" s="2"/>
      <c r="I24" s="2"/>
      <c r="J24" s="2"/>
      <c r="K24" s="2"/>
      <c r="L24" s="2"/>
    </row>
    <row r="25" spans="1:12" ht="15">
      <c r="A25" s="43" t="s">
        <v>4</v>
      </c>
      <c r="B25" s="44"/>
      <c r="C25" s="21">
        <f t="shared" si="4"/>
        <v>0</v>
      </c>
      <c r="D25" s="26">
        <f t="shared" si="3"/>
        <v>0</v>
      </c>
      <c r="E25" s="21">
        <f t="shared" si="3"/>
        <v>0</v>
      </c>
      <c r="F25" s="31">
        <v>0</v>
      </c>
      <c r="G25" s="2"/>
      <c r="H25" s="2"/>
      <c r="I25" s="2"/>
      <c r="J25" s="2"/>
      <c r="K25" s="2"/>
      <c r="L25" s="2"/>
    </row>
    <row r="26" spans="1:12" ht="15">
      <c r="A26" s="41" t="s">
        <v>5</v>
      </c>
      <c r="B26" s="42"/>
      <c r="C26" s="20">
        <f t="shared" si="4"/>
        <v>60</v>
      </c>
      <c r="D26" s="25">
        <f t="shared" si="3"/>
        <v>63</v>
      </c>
      <c r="E26" s="20">
        <f t="shared" si="3"/>
        <v>66.150000000000006</v>
      </c>
      <c r="F26" s="32">
        <v>5</v>
      </c>
      <c r="G26" s="2"/>
      <c r="H26" s="2"/>
      <c r="I26" s="2"/>
      <c r="J26" s="2"/>
      <c r="K26" s="2"/>
      <c r="L26" s="2"/>
    </row>
    <row r="27" spans="1:12" ht="15">
      <c r="A27" s="43" t="s">
        <v>6</v>
      </c>
      <c r="B27" s="44"/>
      <c r="C27" s="21">
        <f t="shared" si="4"/>
        <v>60</v>
      </c>
      <c r="D27" s="26">
        <f t="shared" si="3"/>
        <v>63</v>
      </c>
      <c r="E27" s="21">
        <f t="shared" si="3"/>
        <v>66.150000000000006</v>
      </c>
      <c r="F27" s="31">
        <v>5</v>
      </c>
      <c r="G27" s="2"/>
      <c r="H27" s="2"/>
      <c r="I27" s="2"/>
      <c r="J27" s="2"/>
      <c r="K27" s="2"/>
      <c r="L27" s="2"/>
    </row>
    <row r="28" spans="1:12" ht="15">
      <c r="A28" s="41" t="s">
        <v>36</v>
      </c>
      <c r="B28" s="42"/>
      <c r="C28" s="20">
        <f t="shared" si="4"/>
        <v>0</v>
      </c>
      <c r="D28" s="25">
        <f t="shared" si="3"/>
        <v>0</v>
      </c>
      <c r="E28" s="20">
        <f t="shared" si="3"/>
        <v>0</v>
      </c>
      <c r="F28" s="32">
        <v>0</v>
      </c>
      <c r="G28" s="2"/>
      <c r="H28" s="2"/>
      <c r="I28" s="2"/>
      <c r="J28" s="2"/>
      <c r="K28" s="2"/>
      <c r="L28" s="2"/>
    </row>
    <row r="29" spans="1:12" ht="15">
      <c r="A29" s="43" t="s">
        <v>35</v>
      </c>
      <c r="B29" s="44"/>
      <c r="C29" s="21">
        <f t="shared" si="4"/>
        <v>60</v>
      </c>
      <c r="D29" s="26">
        <f t="shared" si="3"/>
        <v>63</v>
      </c>
      <c r="E29" s="21">
        <f t="shared" si="3"/>
        <v>66.150000000000006</v>
      </c>
      <c r="F29" s="31">
        <v>5</v>
      </c>
      <c r="G29" s="2"/>
      <c r="H29" s="2"/>
      <c r="I29" s="2"/>
      <c r="J29" s="2"/>
      <c r="K29" s="2"/>
      <c r="L29" s="2"/>
    </row>
    <row r="30" spans="1:12" ht="15">
      <c r="A30" s="41" t="s">
        <v>37</v>
      </c>
      <c r="B30" s="42"/>
      <c r="C30" s="20">
        <f t="shared" si="4"/>
        <v>0</v>
      </c>
      <c r="D30" s="25">
        <f t="shared" si="3"/>
        <v>0</v>
      </c>
      <c r="E30" s="20">
        <f t="shared" si="3"/>
        <v>0</v>
      </c>
      <c r="F30" s="32">
        <v>0</v>
      </c>
      <c r="G30" s="2"/>
      <c r="H30" s="2"/>
      <c r="I30" s="2"/>
      <c r="J30" s="2"/>
      <c r="K30" s="2"/>
      <c r="L30" s="2"/>
    </row>
    <row r="31" spans="1:12" ht="15">
      <c r="A31" s="43" t="s">
        <v>38</v>
      </c>
      <c r="B31" s="44"/>
      <c r="C31" s="21">
        <f t="shared" si="4"/>
        <v>60</v>
      </c>
      <c r="D31" s="26">
        <f t="shared" si="3"/>
        <v>63</v>
      </c>
      <c r="E31" s="21">
        <f t="shared" si="3"/>
        <v>66.150000000000006</v>
      </c>
      <c r="F31" s="31">
        <v>5</v>
      </c>
      <c r="G31" s="2"/>
      <c r="H31" s="2"/>
      <c r="I31" s="2"/>
      <c r="J31" s="2"/>
      <c r="K31" s="2"/>
      <c r="L31" s="2"/>
    </row>
    <row r="32" spans="1:12" ht="15">
      <c r="A32" s="41" t="s">
        <v>39</v>
      </c>
      <c r="B32" s="42"/>
      <c r="C32" s="20">
        <f t="shared" si="4"/>
        <v>0</v>
      </c>
      <c r="D32" s="25">
        <f t="shared" si="3"/>
        <v>0</v>
      </c>
      <c r="E32" s="20">
        <f t="shared" si="3"/>
        <v>0</v>
      </c>
      <c r="F32" s="32">
        <v>0</v>
      </c>
      <c r="G32" s="2"/>
      <c r="H32" s="2"/>
      <c r="I32" s="2"/>
      <c r="J32" s="2"/>
      <c r="K32" s="2"/>
      <c r="L32" s="2"/>
    </row>
    <row r="33" spans="1:12" ht="15">
      <c r="A33" s="43" t="s">
        <v>7</v>
      </c>
      <c r="B33" s="44"/>
      <c r="C33" s="21">
        <f t="shared" si="4"/>
        <v>0</v>
      </c>
      <c r="D33" s="26">
        <f t="shared" si="3"/>
        <v>0</v>
      </c>
      <c r="E33" s="21">
        <f t="shared" si="3"/>
        <v>0</v>
      </c>
      <c r="F33" s="31">
        <v>0</v>
      </c>
      <c r="G33" s="2"/>
      <c r="H33" s="2"/>
      <c r="I33" s="2"/>
      <c r="J33" s="2"/>
      <c r="K33" s="2"/>
      <c r="L33" s="2"/>
    </row>
    <row r="34" spans="1:12" ht="15">
      <c r="A34" s="41" t="s">
        <v>8</v>
      </c>
      <c r="B34" s="42"/>
      <c r="C34" s="20">
        <f t="shared" si="4"/>
        <v>0</v>
      </c>
      <c r="D34" s="25">
        <f t="shared" si="3"/>
        <v>0</v>
      </c>
      <c r="E34" s="20">
        <f t="shared" si="3"/>
        <v>0</v>
      </c>
      <c r="F34" s="32">
        <v>0</v>
      </c>
      <c r="G34" s="2"/>
      <c r="H34" s="2"/>
      <c r="I34" s="2"/>
      <c r="J34" s="3"/>
      <c r="K34" s="3"/>
      <c r="L34" s="2"/>
    </row>
    <row r="35" spans="1:12" ht="15">
      <c r="A35" s="43" t="s">
        <v>10</v>
      </c>
      <c r="B35" s="44"/>
      <c r="C35" s="21">
        <f t="shared" si="4"/>
        <v>24</v>
      </c>
      <c r="D35" s="26">
        <f t="shared" ref="D35:E42" si="5">+C35*(1+D$20)</f>
        <v>25.200000000000003</v>
      </c>
      <c r="E35" s="21">
        <f t="shared" si="5"/>
        <v>26.460000000000004</v>
      </c>
      <c r="F35" s="31">
        <v>2</v>
      </c>
      <c r="G35" s="5"/>
      <c r="H35" s="5"/>
      <c r="I35" s="5"/>
      <c r="J35" s="5"/>
      <c r="K35" s="6"/>
      <c r="L35" s="2"/>
    </row>
    <row r="36" spans="1:12" ht="15">
      <c r="A36" s="41" t="s">
        <v>44</v>
      </c>
      <c r="B36" s="42"/>
      <c r="C36" s="20">
        <f t="shared" si="4"/>
        <v>0</v>
      </c>
      <c r="D36" s="25">
        <f t="shared" si="5"/>
        <v>0</v>
      </c>
      <c r="E36" s="20">
        <f t="shared" si="5"/>
        <v>0</v>
      </c>
      <c r="F36" s="32">
        <v>0</v>
      </c>
      <c r="G36" s="2"/>
      <c r="H36" s="2"/>
      <c r="I36" s="2"/>
      <c r="J36" s="2"/>
      <c r="K36" s="2"/>
      <c r="L36" s="2"/>
    </row>
    <row r="37" spans="1:12" ht="15">
      <c r="A37" s="43" t="s">
        <v>40</v>
      </c>
      <c r="B37" s="44"/>
      <c r="C37" s="21">
        <f t="shared" si="4"/>
        <v>96</v>
      </c>
      <c r="D37" s="26">
        <f t="shared" si="5"/>
        <v>100.80000000000001</v>
      </c>
      <c r="E37" s="21">
        <f t="shared" si="5"/>
        <v>105.84000000000002</v>
      </c>
      <c r="F37" s="31">
        <v>8</v>
      </c>
      <c r="G37" s="2"/>
      <c r="H37" s="2"/>
      <c r="I37" s="2"/>
      <c r="J37" s="2"/>
      <c r="K37" s="2"/>
      <c r="L37" s="2"/>
    </row>
    <row r="38" spans="1:12" ht="15">
      <c r="A38" s="41" t="s">
        <v>11</v>
      </c>
      <c r="B38" s="42"/>
      <c r="C38" s="20">
        <f t="shared" si="4"/>
        <v>0</v>
      </c>
      <c r="D38" s="25">
        <f t="shared" si="5"/>
        <v>0</v>
      </c>
      <c r="E38" s="20">
        <f t="shared" si="5"/>
        <v>0</v>
      </c>
      <c r="F38" s="32">
        <v>0</v>
      </c>
      <c r="G38" s="2"/>
      <c r="H38" s="2"/>
      <c r="I38" s="2"/>
      <c r="J38" s="2"/>
      <c r="K38" s="2"/>
      <c r="L38" s="2"/>
    </row>
    <row r="39" spans="1:12" ht="15">
      <c r="A39" s="43" t="s">
        <v>43</v>
      </c>
      <c r="B39" s="44"/>
      <c r="C39" s="21">
        <f t="shared" si="4"/>
        <v>0</v>
      </c>
      <c r="D39" s="26">
        <f t="shared" si="5"/>
        <v>0</v>
      </c>
      <c r="E39" s="21">
        <f t="shared" si="5"/>
        <v>0</v>
      </c>
      <c r="F39" s="31">
        <v>0</v>
      </c>
      <c r="G39" s="2"/>
      <c r="H39" s="2"/>
      <c r="I39" s="2"/>
      <c r="J39" s="2"/>
      <c r="K39" s="2"/>
      <c r="L39" s="2"/>
    </row>
    <row r="40" spans="1:12" ht="15">
      <c r="A40" s="41" t="s">
        <v>41</v>
      </c>
      <c r="B40" s="42"/>
      <c r="C40" s="20">
        <f t="shared" si="4"/>
        <v>0</v>
      </c>
      <c r="D40" s="25">
        <f t="shared" si="5"/>
        <v>0</v>
      </c>
      <c r="E40" s="20">
        <f t="shared" si="5"/>
        <v>0</v>
      </c>
      <c r="F40" s="32">
        <v>0</v>
      </c>
      <c r="G40" s="2"/>
      <c r="H40" s="2"/>
      <c r="I40" s="2"/>
      <c r="J40" s="2"/>
      <c r="K40" s="2"/>
      <c r="L40" s="2"/>
    </row>
    <row r="41" spans="1:12" ht="15">
      <c r="A41" s="43" t="s">
        <v>9</v>
      </c>
      <c r="B41" s="44"/>
      <c r="C41" s="21">
        <f t="shared" si="4"/>
        <v>0</v>
      </c>
      <c r="D41" s="26">
        <f t="shared" si="5"/>
        <v>0</v>
      </c>
      <c r="E41" s="21">
        <f t="shared" si="5"/>
        <v>0</v>
      </c>
      <c r="F41" s="31">
        <v>0</v>
      </c>
      <c r="G41" s="2"/>
      <c r="H41" s="2"/>
      <c r="I41" s="2"/>
      <c r="J41" s="2"/>
      <c r="K41" s="2"/>
      <c r="L41" s="2"/>
    </row>
    <row r="42" spans="1:12" ht="15">
      <c r="A42" s="57" t="s">
        <v>42</v>
      </c>
      <c r="B42" s="58"/>
      <c r="C42" s="20">
        <f t="shared" si="4"/>
        <v>0</v>
      </c>
      <c r="D42" s="27">
        <f t="shared" si="5"/>
        <v>0</v>
      </c>
      <c r="E42" s="28">
        <f t="shared" si="5"/>
        <v>0</v>
      </c>
      <c r="F42" s="33">
        <v>0</v>
      </c>
      <c r="G42" s="2"/>
      <c r="H42" s="2"/>
      <c r="I42" s="2"/>
      <c r="J42" s="2"/>
      <c r="K42" s="2"/>
      <c r="L42" s="2"/>
    </row>
    <row r="43" spans="1:12" ht="15">
      <c r="A43" s="51" t="s">
        <v>14</v>
      </c>
      <c r="B43" s="52"/>
      <c r="C43" s="22">
        <f>SUM(C21:C42)</f>
        <v>5760</v>
      </c>
      <c r="D43" s="29">
        <f>SUM(D21:D42)</f>
        <v>6336</v>
      </c>
      <c r="E43" s="29">
        <f>SUM(E21:E42)</f>
        <v>6969.5999999999985</v>
      </c>
      <c r="F43" s="29">
        <f>SUM(F22:F42)</f>
        <v>49</v>
      </c>
      <c r="G43" s="2"/>
      <c r="H43" s="2"/>
      <c r="I43" s="2"/>
      <c r="J43" s="2"/>
      <c r="K43" s="2"/>
      <c r="L43" s="2"/>
    </row>
    <row r="44" spans="1:12" ht="15">
      <c r="A44" s="53" t="s">
        <v>15</v>
      </c>
      <c r="B44" s="54"/>
      <c r="C44" s="23">
        <f>C15-C43</f>
        <v>0</v>
      </c>
      <c r="D44" s="23">
        <f>D15-D43</f>
        <v>0</v>
      </c>
      <c r="E44" s="23">
        <f>E15-E43</f>
        <v>0</v>
      </c>
      <c r="F44" s="45"/>
      <c r="G44" s="2"/>
      <c r="H44" s="2"/>
      <c r="I44" s="2"/>
      <c r="J44" s="2"/>
      <c r="K44" s="2"/>
      <c r="L44" s="2"/>
    </row>
    <row r="45" spans="1:12" ht="15">
      <c r="A45" s="40"/>
      <c r="B45" s="40"/>
      <c r="C45" s="40"/>
      <c r="D45" s="40"/>
      <c r="E45" s="40"/>
      <c r="F45" s="46"/>
      <c r="G45" s="2"/>
      <c r="H45" s="2"/>
      <c r="I45" s="2"/>
      <c r="J45" s="2"/>
      <c r="K45" s="2"/>
      <c r="L45" s="2"/>
    </row>
    <row r="46" spans="1:12">
      <c r="A46" s="61" t="s">
        <v>27</v>
      </c>
      <c r="B46" s="62"/>
      <c r="C46" s="15">
        <f>(100%)-C47</f>
        <v>0.1020833333333333</v>
      </c>
      <c r="D46" s="15">
        <f>(100%)-D47</f>
        <v>9.7443181818181901E-2</v>
      </c>
      <c r="E46" s="15">
        <f>(100%)-E47</f>
        <v>9.3013946280991577E-2</v>
      </c>
      <c r="F46" s="17" t="s">
        <v>30</v>
      </c>
    </row>
    <row r="47" spans="1:12">
      <c r="A47" s="61" t="s">
        <v>24</v>
      </c>
      <c r="B47" s="62"/>
      <c r="C47" s="14">
        <f>(C21*100)/C43/100</f>
        <v>0.8979166666666667</v>
      </c>
      <c r="D47" s="14">
        <f>(D21*100)/D43/100</f>
        <v>0.9025568181818181</v>
      </c>
      <c r="E47" s="14">
        <f>(E21*100)/E43/100</f>
        <v>0.90698605371900842</v>
      </c>
      <c r="F47" s="18" t="s">
        <v>28</v>
      </c>
    </row>
    <row r="48" spans="1:12" ht="15">
      <c r="A48" s="40"/>
      <c r="B48" s="40"/>
      <c r="C48" s="40"/>
      <c r="D48" s="40"/>
      <c r="E48" s="40"/>
      <c r="F48" s="40"/>
    </row>
  </sheetData>
  <mergeCells count="47">
    <mergeCell ref="A40:B40"/>
    <mergeCell ref="A41:B41"/>
    <mergeCell ref="A42:B42"/>
    <mergeCell ref="A2:B2"/>
    <mergeCell ref="A47:B47"/>
    <mergeCell ref="A46:B46"/>
    <mergeCell ref="A8:B8"/>
    <mergeCell ref="A9:B9"/>
    <mergeCell ref="A10:B10"/>
    <mergeCell ref="A14:B14"/>
    <mergeCell ref="A15:B15"/>
    <mergeCell ref="A21:B21"/>
    <mergeCell ref="A22:B22"/>
    <mergeCell ref="A23:B23"/>
    <mergeCell ref="A24:B24"/>
    <mergeCell ref="F44:F45"/>
    <mergeCell ref="A6:B6"/>
    <mergeCell ref="A1:B1"/>
    <mergeCell ref="A7:B7"/>
    <mergeCell ref="A13:B13"/>
    <mergeCell ref="A12:B12"/>
    <mergeCell ref="A11:B11"/>
    <mergeCell ref="A3:B3"/>
    <mergeCell ref="A4:B4"/>
    <mergeCell ref="A34:B34"/>
    <mergeCell ref="A38:B38"/>
    <mergeCell ref="A43:B43"/>
    <mergeCell ref="A44:B44"/>
    <mergeCell ref="A25:B25"/>
    <mergeCell ref="A16:B19"/>
    <mergeCell ref="A5:B5"/>
    <mergeCell ref="C16:F18"/>
    <mergeCell ref="F19:F20"/>
    <mergeCell ref="A48:F48"/>
    <mergeCell ref="A45:E45"/>
    <mergeCell ref="A32:B32"/>
    <mergeCell ref="A33:B33"/>
    <mergeCell ref="A35:B35"/>
    <mergeCell ref="A36:B36"/>
    <mergeCell ref="A37:B37"/>
    <mergeCell ref="A39:B39"/>
    <mergeCell ref="A26:B26"/>
    <mergeCell ref="A27:B27"/>
    <mergeCell ref="A28:B28"/>
    <mergeCell ref="A29:B29"/>
    <mergeCell ref="A30:B30"/>
    <mergeCell ref="A31:B31"/>
  </mergeCells>
  <phoneticPr fontId="6" type="noConversion"/>
  <pageMargins left="0.98" right="0.7" top="1.0916666666666666" bottom="0.75" header="0.33" footer="0.3"/>
  <pageSetup scale="80" orientation="portrait" horizontalDpi="4294967293" verticalDpi="4294967293"/>
  <headerFooter alignWithMargins="0">
    <oddHeader>&amp;C&amp;"Arial,Bold"&amp;20Financial Projection Worksheet For IRS Form 1023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Deja</dc:creator>
  <cp:lastModifiedBy>Carl Provenzano</cp:lastModifiedBy>
  <cp:lastPrinted>2012-07-15T12:17:56Z</cp:lastPrinted>
  <dcterms:created xsi:type="dcterms:W3CDTF">2005-04-05T00:36:40Z</dcterms:created>
  <dcterms:modified xsi:type="dcterms:W3CDTF">2013-09-23T22:53:10Z</dcterms:modified>
</cp:coreProperties>
</file>